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Sheet'!$A$1:$G$56</definedName>
    <definedName name="_xlnm.Print_Area" localSheetId="3">'Cashflow'!$B$1:$E$65</definedName>
    <definedName name="_xlnm.Print_Area" localSheetId="1">'P &amp; L'!$B$1:$G$40</definedName>
    <definedName name="_xlnm.Print_Area" localSheetId="2">'Stm of changes of equity'!$B$1:$G$28</definedName>
  </definedNames>
  <calcPr fullCalcOnLoad="1" iterate="1" iterateCount="32000" iterateDelta="0.001"/>
</workbook>
</file>

<file path=xl/sharedStrings.xml><?xml version="1.0" encoding="utf-8"?>
<sst xmlns="http://schemas.openxmlformats.org/spreadsheetml/2006/main" count="164" uniqueCount="131">
  <si>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</si>
  <si>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</si>
  <si>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</si>
  <si>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</si>
  <si>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</si>
  <si>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</si>
  <si>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</si>
  <si>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</si>
  <si>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</si>
  <si>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</si>
  <si>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</si>
  <si>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</si>
  <si>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</si>
  <si>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</si>
  <si>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</si>
  <si>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</si>
  <si>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</si>
  <si>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</si>
  <si>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</si>
  <si>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</si>
  <si>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</si>
  <si>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</si>
  <si>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</si>
  <si>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</si>
  <si>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</si>
  <si>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</si>
  <si>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</si>
  <si>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</si>
  <si>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</si>
  <si>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</si>
  <si>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</si>
  <si>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Proposed Dividend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</si>
  <si>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</si>
  <si>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</si>
  <si>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</si>
  <si>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</si>
  <si>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</si>
  <si>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</si>
  <si>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 xml:space="preserve">     -  Shareholders' Funds</t>
  </si>
  <si>
    <t>Minority Interest</t>
  </si>
  <si>
    <t>Long Term Borrowings</t>
  </si>
  <si>
    <t>Other Long Term Liabilities</t>
  </si>
  <si>
    <t>Deferred Taxation</t>
  </si>
  <si>
    <t>Net Tangible Assets per share ( sen )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</si>
  <si>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</si>
  <si>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</si>
  <si>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</si>
  <si>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</si>
  <si>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</si>
  <si>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</si>
  <si>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</si>
  <si>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</si>
  <si>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</si>
  <si>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</si>
  <si>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Other operating income</t>
  </si>
  <si>
    <t>Operating expenses</t>
  </si>
  <si>
    <t>Finance costs</t>
  </si>
  <si>
    <t>Taxation</t>
  </si>
  <si>
    <t>Minority interest</t>
  </si>
  <si>
    <t>Net profit for the period</t>
  </si>
  <si>
    <t>Basic earnings per ordinary share (sen)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</si>
  <si>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</si>
  <si>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</si>
  <si>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</si>
  <si>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</si>
  <si>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</si>
  <si>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</si>
  <si>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</si>
  <si>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</si>
  <si>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</si>
  <si>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</si>
  <si>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</si>
  <si>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</si>
  <si>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</si>
  <si>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</si>
  <si>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</si>
  <si>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</si>
  <si>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</si>
  <si>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</si>
  <si>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</si>
  <si>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</si>
  <si>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</si>
  <si>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</si>
  <si>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</si>
  <si>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</si>
  <si>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</si>
  <si>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</si>
  <si>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</si>
  <si>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</si>
  <si>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</si>
  <si>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</si>
  <si>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</si>
  <si>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</si>
  <si>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</si>
  <si>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</si>
  <si>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</si>
  <si>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Balance as at 1 January 2004</t>
  </si>
  <si>
    <t>Month to Date</t>
  </si>
  <si>
    <t xml:space="preserve">Amortisation of goodwill on consolidation 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</si>
  <si>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</si>
  <si>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</si>
  <si>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</si>
  <si>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</si>
  <si>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</si>
  <si>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</si>
  <si>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</si>
  <si>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Profit from operations</t>
  </si>
  <si>
    <t>Profit before taxation</t>
  </si>
  <si>
    <t>Profit after taxation</t>
  </si>
  <si>
    <t>Profit before Taxation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</si>
  <si>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</si>
  <si>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</si>
  <si>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</si>
  <si>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Increase in fixed deposit pledged to bank</t>
  </si>
  <si>
    <t>Tax refunded from IRD</t>
  </si>
  <si>
    <t xml:space="preserve">  Financial Report for the year ended 31st December 2004 )</t>
  </si>
  <si>
    <t>Balance as at 1 January 2005</t>
  </si>
  <si>
    <t xml:space="preserve">  Report for the year ended 31 December 2004 )</t>
  </si>
  <si>
    <t xml:space="preserve">     -  Revaluation Surplus</t>
  </si>
  <si>
    <t>Revaluation</t>
  </si>
  <si>
    <t>Reserve</t>
  </si>
  <si>
    <t xml:space="preserve">   Annual Financial Report for the year ended 31 December 2004 )</t>
  </si>
  <si>
    <t>Term loan</t>
  </si>
  <si>
    <t>CONDENSED INCOME STATEMENTS FOR THE QUARTER ENDED 30 JUNE 2005</t>
  </si>
  <si>
    <t>Balance as at 30 June 2005</t>
  </si>
  <si>
    <t>Ended 30.06.2005</t>
  </si>
  <si>
    <t>Ended 30.06.2004</t>
  </si>
  <si>
    <t>Balance as at 30 June 2004</t>
  </si>
  <si>
    <t>Bad debts written off</t>
  </si>
  <si>
    <t>UNAUDITED RESULTS OF THE GROUP FOR THE 2ND QUARTER ENDED 30 JUNE 2005</t>
  </si>
  <si>
    <t>Repayment of hire purchase and term loan creditors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</si>
</sst>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D18" sqref="D18"/>
    </sheetView>
  </sheetViews>
  <sheetFormatPr defaultColWidth="9.33203125" defaultRowHeight="12.75"/>
  <cols>
    <col min="1" max="1" width="4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4">
        <v>38533</v>
      </c>
      <c r="F8" s="24">
        <v>38352</v>
      </c>
    </row>
    <row r="9" spans="4:6" ht="12.75">
      <c r="D9" s="6" t="s">
        <v>6</v>
      </c>
      <c r="F9" s="6" t="s">
        <v>6</v>
      </c>
    </row>
    <row r="10" spans="3:6" ht="12.75">
      <c r="C10" s="7" t="s">
        <v>100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9</v>
      </c>
      <c r="D11" s="8">
        <v>49176</v>
      </c>
      <c r="E11" s="8"/>
      <c r="F11" s="8">
        <v>51013</v>
      </c>
    </row>
    <row r="12" spans="1:6" ht="12.75">
      <c r="A12" s="1">
        <v>2</v>
      </c>
      <c r="B12" s="1" t="s">
        <v>13</v>
      </c>
      <c r="D12" s="8">
        <v>0</v>
      </c>
      <c r="E12" s="8"/>
      <c r="F12" s="8">
        <v>0</v>
      </c>
    </row>
    <row r="13" spans="1:6" ht="12.75">
      <c r="A13" s="1">
        <v>3</v>
      </c>
      <c r="B13" s="1" t="s">
        <v>14</v>
      </c>
      <c r="D13" s="8">
        <v>0</v>
      </c>
      <c r="E13" s="8"/>
      <c r="F13" s="8">
        <v>0</v>
      </c>
    </row>
    <row r="14" spans="1:6" ht="12.75">
      <c r="A14" s="1">
        <v>4</v>
      </c>
      <c r="B14" s="1" t="s">
        <v>15</v>
      </c>
      <c r="D14" s="8">
        <v>0</v>
      </c>
      <c r="E14" s="8"/>
      <c r="F14" s="8">
        <v>0</v>
      </c>
    </row>
    <row r="15" spans="1:6" ht="12.75">
      <c r="A15" s="1">
        <v>5</v>
      </c>
      <c r="B15" s="1" t="s">
        <v>16</v>
      </c>
      <c r="D15" s="8">
        <v>30</v>
      </c>
      <c r="E15" s="8"/>
      <c r="F15" s="8">
        <v>60</v>
      </c>
    </row>
    <row r="16" spans="1:6" ht="12.75">
      <c r="A16" s="1">
        <v>6</v>
      </c>
      <c r="B16" s="1" t="s">
        <v>17</v>
      </c>
      <c r="D16" s="8">
        <v>0</v>
      </c>
      <c r="E16" s="8"/>
      <c r="F16" s="8">
        <v>0</v>
      </c>
    </row>
    <row r="17" spans="1:6" ht="12.75">
      <c r="A17" s="1">
        <v>7</v>
      </c>
      <c r="B17" s="1" t="s">
        <v>18</v>
      </c>
      <c r="D17" s="8">
        <v>0</v>
      </c>
      <c r="E17" s="8"/>
      <c r="F17" s="8">
        <v>0</v>
      </c>
    </row>
    <row r="18" spans="4:6" ht="12.75">
      <c r="D18" s="8"/>
      <c r="E18" s="8"/>
      <c r="F18" s="8"/>
    </row>
    <row r="19" spans="1:6" ht="12.75">
      <c r="A19" s="1">
        <v>8</v>
      </c>
      <c r="B19" s="1" t="s">
        <v>19</v>
      </c>
      <c r="D19" s="8"/>
      <c r="E19" s="8"/>
      <c r="F19" s="8"/>
    </row>
    <row r="20" spans="2:6" ht="12.75">
      <c r="B20" s="1" t="s">
        <v>20</v>
      </c>
      <c r="D20" s="9">
        <v>26974</v>
      </c>
      <c r="E20" s="8"/>
      <c r="F20" s="9">
        <v>30847</v>
      </c>
    </row>
    <row r="21" spans="2:6" ht="12.75">
      <c r="B21" s="1" t="s">
        <v>21</v>
      </c>
      <c r="D21" s="10">
        <v>18306</v>
      </c>
      <c r="E21" s="8"/>
      <c r="F21" s="10">
        <f>19828+245</f>
        <v>20073</v>
      </c>
    </row>
    <row r="22" spans="2:6" ht="12.75">
      <c r="B22" s="1" t="s">
        <v>22</v>
      </c>
      <c r="D22" s="10">
        <v>4247</v>
      </c>
      <c r="E22" s="8"/>
      <c r="F22" s="10">
        <f>1511+2593</f>
        <v>4104</v>
      </c>
    </row>
    <row r="23" spans="2:6" ht="12.75">
      <c r="B23" s="1" t="s">
        <v>23</v>
      </c>
      <c r="D23" s="10">
        <v>2151</v>
      </c>
      <c r="E23" s="8"/>
      <c r="F23" s="10">
        <v>151</v>
      </c>
    </row>
    <row r="24" spans="2:6" ht="12.75">
      <c r="B24" s="1" t="s">
        <v>24</v>
      </c>
      <c r="D24" s="10">
        <v>5011</v>
      </c>
      <c r="E24" s="8"/>
      <c r="F24" s="10">
        <v>6583</v>
      </c>
    </row>
    <row r="25" spans="4:6" ht="12.75">
      <c r="D25" s="11">
        <f>SUM(D20:D24)</f>
        <v>56689</v>
      </c>
      <c r="E25" s="8"/>
      <c r="F25" s="11">
        <f>SUM(F20:F24)</f>
        <v>61758</v>
      </c>
    </row>
    <row r="26" spans="4:6" ht="12.75">
      <c r="D26" s="10"/>
      <c r="E26" s="8"/>
      <c r="F26" s="10"/>
    </row>
    <row r="27" spans="1:6" ht="12.75">
      <c r="A27" s="1">
        <v>9</v>
      </c>
      <c r="B27" s="1" t="s">
        <v>25</v>
      </c>
      <c r="D27" s="10"/>
      <c r="E27" s="8"/>
      <c r="F27" s="10"/>
    </row>
    <row r="28" spans="2:6" ht="12.75">
      <c r="B28" s="1" t="s">
        <v>26</v>
      </c>
      <c r="D28" s="10">
        <v>4100</v>
      </c>
      <c r="E28" s="8"/>
      <c r="F28" s="10">
        <v>3988</v>
      </c>
    </row>
    <row r="29" spans="2:6" ht="12.75">
      <c r="B29" s="1" t="s">
        <v>27</v>
      </c>
      <c r="D29" s="10">
        <v>1678</v>
      </c>
      <c r="E29" s="8"/>
      <c r="F29" s="10">
        <v>4691</v>
      </c>
    </row>
    <row r="30" spans="2:6" ht="12.75">
      <c r="B30" s="1" t="s">
        <v>28</v>
      </c>
      <c r="C30" s="7">
        <v>21</v>
      </c>
      <c r="D30" s="10">
        <v>11904</v>
      </c>
      <c r="E30" s="8"/>
      <c r="F30" s="10">
        <v>16424</v>
      </c>
    </row>
    <row r="31" spans="2:6" ht="12.75">
      <c r="B31" s="1" t="s">
        <v>29</v>
      </c>
      <c r="D31" s="10">
        <v>211</v>
      </c>
      <c r="E31" s="8"/>
      <c r="F31" s="10">
        <v>266</v>
      </c>
    </row>
    <row r="32" spans="2:6" ht="12.75">
      <c r="B32" s="1" t="s">
        <v>30</v>
      </c>
      <c r="D32" s="10">
        <v>0</v>
      </c>
      <c r="E32" s="8"/>
      <c r="F32" s="10">
        <v>0</v>
      </c>
    </row>
    <row r="33" spans="2:6" ht="12.75">
      <c r="B33" s="1" t="s">
        <v>31</v>
      </c>
      <c r="D33" s="10">
        <v>864</v>
      </c>
      <c r="E33" s="8"/>
      <c r="F33" s="10">
        <v>0</v>
      </c>
    </row>
    <row r="34" spans="2:6" ht="12.75">
      <c r="B34" s="1" t="s">
        <v>32</v>
      </c>
      <c r="D34" s="10">
        <v>20</v>
      </c>
      <c r="E34" s="8"/>
      <c r="F34" s="10">
        <v>20</v>
      </c>
    </row>
    <row r="35" spans="4:6" ht="12.75">
      <c r="D35" s="11">
        <f>SUM(D28:D34)</f>
        <v>18777</v>
      </c>
      <c r="E35" s="8"/>
      <c r="F35" s="11">
        <f>SUM(F28:F34)</f>
        <v>25389</v>
      </c>
    </row>
    <row r="36" spans="4:6" ht="12.75">
      <c r="D36" s="8"/>
      <c r="E36" s="8"/>
      <c r="F36" s="8"/>
    </row>
    <row r="37" spans="1:6" ht="12.75">
      <c r="A37" s="1">
        <v>10</v>
      </c>
      <c r="B37" s="1" t="s">
        <v>33</v>
      </c>
      <c r="D37" s="8">
        <f>+D25-D35</f>
        <v>37912</v>
      </c>
      <c r="E37" s="8"/>
      <c r="F37" s="8">
        <f>+F25-F35</f>
        <v>36369</v>
      </c>
    </row>
    <row r="38" spans="4:6" ht="13.5" thickBot="1">
      <c r="D38" s="12">
        <f>+D11+D15+D37</f>
        <v>87118</v>
      </c>
      <c r="E38" s="8"/>
      <c r="F38" s="12">
        <f>+F11+F15+F37</f>
        <v>87442</v>
      </c>
    </row>
    <row r="39" spans="4:6" ht="12.75">
      <c r="D39" s="8"/>
      <c r="E39" s="8"/>
      <c r="F39" s="8"/>
    </row>
    <row r="40" spans="1:6" ht="12.75">
      <c r="A40" s="1">
        <v>11</v>
      </c>
      <c r="B40" s="1" t="s">
        <v>34</v>
      </c>
      <c r="D40" s="8">
        <v>60000</v>
      </c>
      <c r="E40" s="8"/>
      <c r="F40" s="8">
        <v>60000</v>
      </c>
    </row>
    <row r="41" spans="2:6" ht="12.75">
      <c r="B41" s="1" t="s">
        <v>35</v>
      </c>
      <c r="D41" s="8"/>
      <c r="E41" s="8"/>
      <c r="F41" s="8"/>
    </row>
    <row r="42" spans="2:6" ht="12.75">
      <c r="B42" s="1" t="s">
        <v>36</v>
      </c>
      <c r="D42" s="8">
        <v>1433</v>
      </c>
      <c r="E42" s="8"/>
      <c r="F42" s="8">
        <v>1433</v>
      </c>
    </row>
    <row r="43" spans="2:6" ht="12.75">
      <c r="B43" s="1" t="s">
        <v>118</v>
      </c>
      <c r="D43" s="8">
        <v>2483</v>
      </c>
      <c r="E43" s="8"/>
      <c r="F43" s="8">
        <v>2483</v>
      </c>
    </row>
    <row r="44" spans="2:6" ht="12.75">
      <c r="B44" s="1" t="s">
        <v>37</v>
      </c>
      <c r="D44" s="13">
        <v>18512</v>
      </c>
      <c r="E44" s="8"/>
      <c r="F44" s="13">
        <v>20840</v>
      </c>
    </row>
    <row r="45" spans="2:6" ht="12.75">
      <c r="B45" s="1" t="s">
        <v>38</v>
      </c>
      <c r="D45" s="8">
        <f>SUM(D40:D44)</f>
        <v>82428</v>
      </c>
      <c r="E45" s="8"/>
      <c r="F45" s="8">
        <f>SUM(F40:F44)</f>
        <v>84756</v>
      </c>
    </row>
    <row r="46" spans="4:6" ht="12.75">
      <c r="D46" s="8"/>
      <c r="E46" s="8"/>
      <c r="F46" s="8"/>
    </row>
    <row r="47" spans="1:6" ht="12.75">
      <c r="A47" s="1">
        <v>12</v>
      </c>
      <c r="B47" s="1" t="s">
        <v>39</v>
      </c>
      <c r="D47" s="8">
        <v>0</v>
      </c>
      <c r="E47" s="8"/>
      <c r="F47" s="8">
        <v>0</v>
      </c>
    </row>
    <row r="48" spans="1:6" ht="12.75">
      <c r="A48" s="1">
        <v>13</v>
      </c>
      <c r="B48" s="1" t="s">
        <v>40</v>
      </c>
      <c r="C48" s="1">
        <v>21</v>
      </c>
      <c r="D48" s="8">
        <v>2727</v>
      </c>
      <c r="E48" s="8"/>
      <c r="F48" s="8">
        <v>477</v>
      </c>
    </row>
    <row r="49" spans="1:6" ht="12.75">
      <c r="A49" s="1">
        <v>14</v>
      </c>
      <c r="B49" s="1" t="s">
        <v>41</v>
      </c>
      <c r="D49" s="8">
        <v>0</v>
      </c>
      <c r="E49" s="8"/>
      <c r="F49" s="8">
        <v>0</v>
      </c>
    </row>
    <row r="50" spans="1:6" ht="12.75">
      <c r="A50" s="1">
        <v>15</v>
      </c>
      <c r="B50" s="1" t="s">
        <v>42</v>
      </c>
      <c r="D50" s="8">
        <v>1963</v>
      </c>
      <c r="E50" s="8"/>
      <c r="F50" s="8">
        <v>2209</v>
      </c>
    </row>
    <row r="51" spans="4:6" ht="13.5" thickBot="1">
      <c r="D51" s="12">
        <f>SUM(D45:D50)</f>
        <v>87118</v>
      </c>
      <c r="E51" s="8"/>
      <c r="F51" s="12">
        <f>SUM(F45:F50)</f>
        <v>87442</v>
      </c>
    </row>
    <row r="52" spans="4:6" ht="12.75">
      <c r="D52" s="8"/>
      <c r="E52" s="8"/>
      <c r="F52" s="8"/>
    </row>
    <row r="53" spans="1:6" ht="12.75">
      <c r="A53" s="1">
        <v>16</v>
      </c>
      <c r="B53" s="1" t="s">
        <v>43</v>
      </c>
      <c r="D53" s="14">
        <f>(+D11+D37-D48-D50)/60000</f>
        <v>1.3733</v>
      </c>
      <c r="E53" s="8"/>
      <c r="F53" s="14">
        <f>(+F11+F37-F48-F50)/60000</f>
        <v>1.4116</v>
      </c>
    </row>
    <row r="54" spans="4:6" ht="12.75">
      <c r="D54" s="8"/>
      <c r="E54" s="8"/>
      <c r="F54" s="8"/>
    </row>
    <row r="55" spans="2:3" ht="12.75">
      <c r="B55" s="3" t="s">
        <v>111</v>
      </c>
      <c r="C55" s="3"/>
    </row>
    <row r="56" spans="2:3" ht="12.75">
      <c r="B56" s="3" t="s">
        <v>115</v>
      </c>
      <c r="C56" s="3"/>
    </row>
  </sheetData>
  <printOptions/>
  <pageMargins left="0.33" right="0.42" top="0.53" bottom="0.54" header="0.5" footer="0.5"/>
  <pageSetup horizontalDpi="360" verticalDpi="36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9"/>
  <sheetViews>
    <sheetView workbookViewId="0" topLeftCell="A1">
      <selection activeCell="B16" sqref="B16"/>
    </sheetView>
  </sheetViews>
  <sheetFormatPr defaultColWidth="9.33203125" defaultRowHeight="12.75"/>
  <cols>
    <col min="1" max="1" width="2.83203125" style="1" customWidth="1"/>
    <col min="2" max="2" width="39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7.16015625" style="1" customWidth="1"/>
    <col min="8" max="16384" width="9.33203125" style="1" customWidth="1"/>
  </cols>
  <sheetData>
    <row r="1" spans="2:3" ht="15.75">
      <c r="B1" s="2" t="s">
        <v>44</v>
      </c>
      <c r="C1" s="2"/>
    </row>
    <row r="3" spans="2:3" ht="12.75">
      <c r="B3" s="3" t="s">
        <v>45</v>
      </c>
      <c r="C3" s="3"/>
    </row>
    <row r="4" spans="2:3" ht="12.75">
      <c r="B4" s="3" t="s">
        <v>129</v>
      </c>
      <c r="C4" s="3"/>
    </row>
    <row r="5" spans="2:3" ht="12.75">
      <c r="B5" s="3"/>
      <c r="C5" s="3"/>
    </row>
    <row r="6" spans="2:3" ht="12.75">
      <c r="B6" s="3" t="s">
        <v>123</v>
      </c>
      <c r="C6" s="3"/>
    </row>
    <row r="8" spans="4:7" ht="12.75">
      <c r="D8" s="15" t="s">
        <v>94</v>
      </c>
      <c r="E8" s="15"/>
      <c r="F8" s="15" t="s">
        <v>95</v>
      </c>
      <c r="G8" s="15"/>
    </row>
    <row r="9" spans="4:7" ht="12.75">
      <c r="D9" s="16" t="s">
        <v>46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47</v>
      </c>
      <c r="E10" s="16" t="s">
        <v>47</v>
      </c>
      <c r="F10" s="16" t="s">
        <v>47</v>
      </c>
      <c r="G10" s="16" t="s">
        <v>47</v>
      </c>
    </row>
    <row r="11" spans="4:7" ht="12.75">
      <c r="D11" s="16" t="s">
        <v>5</v>
      </c>
      <c r="E11" s="16" t="s">
        <v>48</v>
      </c>
      <c r="F11" s="16" t="s">
        <v>49</v>
      </c>
      <c r="G11" s="16" t="s">
        <v>48</v>
      </c>
    </row>
    <row r="12" spans="4:7" ht="12.75">
      <c r="D12" s="16"/>
      <c r="E12" s="16" t="s">
        <v>5</v>
      </c>
      <c r="F12" s="16"/>
      <c r="G12" s="16" t="s">
        <v>50</v>
      </c>
    </row>
    <row r="13" spans="4:7" ht="12.75">
      <c r="D13" s="25">
        <v>38533</v>
      </c>
      <c r="E13" s="25">
        <v>38168</v>
      </c>
      <c r="F13" s="25">
        <v>38533</v>
      </c>
      <c r="G13" s="25">
        <v>38168</v>
      </c>
    </row>
    <row r="14" spans="3:7" ht="12.75">
      <c r="C14" s="7" t="s">
        <v>100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51</v>
      </c>
      <c r="C15" s="7">
        <v>8</v>
      </c>
      <c r="D15" s="8">
        <v>23816</v>
      </c>
      <c r="E15" s="8">
        <v>23048</v>
      </c>
      <c r="F15" s="8">
        <v>43854</v>
      </c>
      <c r="G15" s="8">
        <v>41216</v>
      </c>
    </row>
    <row r="16" spans="2:7" ht="12.75">
      <c r="B16" s="1" t="s">
        <v>52</v>
      </c>
      <c r="D16" s="8">
        <v>-22298</v>
      </c>
      <c r="E16" s="8">
        <v>-19215</v>
      </c>
      <c r="F16" s="8">
        <v>-40302</v>
      </c>
      <c r="G16" s="8">
        <v>-35474</v>
      </c>
    </row>
    <row r="17" spans="4:7" ht="12.75">
      <c r="D17" s="13"/>
      <c r="E17" s="13"/>
      <c r="F17" s="13"/>
      <c r="G17" s="13"/>
    </row>
    <row r="18" spans="2:7" ht="12.75">
      <c r="B18" s="3" t="s">
        <v>53</v>
      </c>
      <c r="C18" s="3"/>
      <c r="D18" s="8">
        <f>SUM(D15:D17)</f>
        <v>1518</v>
      </c>
      <c r="E18" s="8">
        <f>SUM(E15:E17)</f>
        <v>3833</v>
      </c>
      <c r="F18" s="8">
        <f>SUM(F15:F17)</f>
        <v>3552</v>
      </c>
      <c r="G18" s="8">
        <f>SUM(G15:G17)</f>
        <v>5742</v>
      </c>
    </row>
    <row r="19" spans="2:7" ht="12.75">
      <c r="B19" s="1" t="s">
        <v>54</v>
      </c>
      <c r="D19" s="8">
        <v>233</v>
      </c>
      <c r="E19" s="8">
        <v>123</v>
      </c>
      <c r="F19" s="8">
        <v>275</v>
      </c>
      <c r="G19" s="8">
        <v>140</v>
      </c>
    </row>
    <row r="20" spans="2:7" ht="12.75">
      <c r="B20" s="1" t="s">
        <v>55</v>
      </c>
      <c r="D20" s="8">
        <v>-2232</v>
      </c>
      <c r="E20" s="8">
        <v>-2296</v>
      </c>
      <c r="F20" s="8">
        <v>-4865</v>
      </c>
      <c r="G20" s="8">
        <v>-4490</v>
      </c>
    </row>
    <row r="21" spans="4:7" ht="12.75">
      <c r="D21" s="13"/>
      <c r="E21" s="13"/>
      <c r="F21" s="13"/>
      <c r="G21" s="13">
        <v>0</v>
      </c>
    </row>
    <row r="22" spans="2:7" ht="12.75">
      <c r="B22" s="3" t="s">
        <v>106</v>
      </c>
      <c r="C22" s="7">
        <v>8</v>
      </c>
      <c r="D22" s="8">
        <f>SUM(D18:D21)</f>
        <v>-481</v>
      </c>
      <c r="E22" s="8">
        <f>SUM(E18:E21)</f>
        <v>1660</v>
      </c>
      <c r="F22" s="8">
        <f>SUM(F18:F21)</f>
        <v>-1038</v>
      </c>
      <c r="G22" s="8">
        <f>SUM(G18:G21)</f>
        <v>1392</v>
      </c>
    </row>
    <row r="23" spans="2:7" ht="12.75">
      <c r="B23" s="1" t="s">
        <v>56</v>
      </c>
      <c r="D23" s="8">
        <v>-166</v>
      </c>
      <c r="E23" s="8">
        <v>-163</v>
      </c>
      <c r="F23" s="8">
        <v>-291</v>
      </c>
      <c r="G23" s="8">
        <v>-357</v>
      </c>
    </row>
    <row r="24" spans="4:7" ht="12.75">
      <c r="D24" s="13"/>
      <c r="E24" s="13"/>
      <c r="F24" s="13"/>
      <c r="G24" s="13"/>
    </row>
    <row r="25" spans="2:7" ht="12.75">
      <c r="B25" s="3" t="s">
        <v>107</v>
      </c>
      <c r="C25" s="3"/>
      <c r="D25" s="8">
        <f>SUM(D22:D24)</f>
        <v>-647</v>
      </c>
      <c r="E25" s="8">
        <f>SUM(E22:E24)</f>
        <v>1497</v>
      </c>
      <c r="F25" s="8">
        <f>SUM(F22:F24)</f>
        <v>-1329</v>
      </c>
      <c r="G25" s="8">
        <f>SUM(G22:G24)</f>
        <v>1035</v>
      </c>
    </row>
    <row r="26" spans="2:7" ht="12.75">
      <c r="B26" s="1" t="s">
        <v>57</v>
      </c>
      <c r="C26" s="7">
        <v>17</v>
      </c>
      <c r="D26" s="8">
        <v>-190</v>
      </c>
      <c r="E26" s="8">
        <v>-514</v>
      </c>
      <c r="F26" s="8">
        <v>-135</v>
      </c>
      <c r="G26" s="8">
        <v>-187</v>
      </c>
    </row>
    <row r="27" spans="4:7" ht="12.75">
      <c r="D27" s="13"/>
      <c r="E27" s="13"/>
      <c r="F27" s="13"/>
      <c r="G27" s="13"/>
    </row>
    <row r="28" spans="2:7" ht="12.75">
      <c r="B28" s="3" t="s">
        <v>108</v>
      </c>
      <c r="C28" s="3"/>
      <c r="D28" s="8">
        <f>SUM(D25:D27)</f>
        <v>-837</v>
      </c>
      <c r="E28" s="8">
        <f>SUM(E25:E27)</f>
        <v>983</v>
      </c>
      <c r="F28" s="8">
        <f>SUM(F25:F27)</f>
        <v>-1464</v>
      </c>
      <c r="G28" s="8">
        <f>SUM(G25:G27)</f>
        <v>848</v>
      </c>
    </row>
    <row r="29" spans="2:7" ht="12.75">
      <c r="B29" s="1" t="s">
        <v>58</v>
      </c>
      <c r="D29" s="8">
        <v>0</v>
      </c>
      <c r="E29" s="8">
        <v>0</v>
      </c>
      <c r="F29" s="8">
        <v>0</v>
      </c>
      <c r="G29" s="8">
        <v>0</v>
      </c>
    </row>
    <row r="30" spans="4:7" ht="12.75">
      <c r="D30" s="13"/>
      <c r="E30" s="13"/>
      <c r="F30" s="13"/>
      <c r="G30" s="13"/>
    </row>
    <row r="31" spans="2:8" ht="12.75">
      <c r="B31" s="3" t="s">
        <v>59</v>
      </c>
      <c r="C31" s="3"/>
      <c r="D31" s="8">
        <f>SUM(D28:D30)</f>
        <v>-837</v>
      </c>
      <c r="E31" s="8">
        <f>SUM(E28:E30)</f>
        <v>983</v>
      </c>
      <c r="F31" s="8">
        <f>SUM(F28:F30)</f>
        <v>-1464</v>
      </c>
      <c r="G31" s="8">
        <f>SUM(G28:G30)</f>
        <v>848</v>
      </c>
      <c r="H31" s="8"/>
    </row>
    <row r="32" spans="4:7" ht="12.75">
      <c r="D32" s="8"/>
      <c r="E32" s="8"/>
      <c r="F32" s="8"/>
      <c r="G32" s="8"/>
    </row>
    <row r="33" spans="2:7" ht="12.75">
      <c r="B33" s="1" t="s">
        <v>60</v>
      </c>
      <c r="C33" s="7">
        <v>25</v>
      </c>
      <c r="D33" s="18">
        <f>+D31/60000*100</f>
        <v>-1.395</v>
      </c>
      <c r="E33" s="18">
        <f>+E31/60000*100</f>
        <v>1.6383333333333332</v>
      </c>
      <c r="F33" s="18">
        <f>+F31/60000*100</f>
        <v>-2.44</v>
      </c>
      <c r="G33" s="18">
        <f>+G31/60000*100</f>
        <v>1.4133333333333333</v>
      </c>
    </row>
    <row r="34" spans="4:7" ht="12.75">
      <c r="D34" s="8"/>
      <c r="E34" s="8"/>
      <c r="F34" s="8"/>
      <c r="G34" s="8"/>
    </row>
    <row r="35" spans="2:7" ht="12.75">
      <c r="B35" s="1" t="s">
        <v>61</v>
      </c>
      <c r="D35" s="8">
        <v>0</v>
      </c>
      <c r="E35" s="8">
        <v>0</v>
      </c>
      <c r="F35" s="8">
        <v>0</v>
      </c>
      <c r="G35" s="8">
        <v>0</v>
      </c>
    </row>
    <row r="38" spans="2:3" ht="12.75">
      <c r="B38" s="3" t="s">
        <v>112</v>
      </c>
      <c r="C38" s="3"/>
    </row>
    <row r="39" spans="2:3" ht="12.75">
      <c r="B39" s="3" t="s">
        <v>115</v>
      </c>
      <c r="C39" s="3"/>
    </row>
  </sheetData>
  <printOptions/>
  <pageMargins left="0.29" right="0.26" top="1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7"/>
  <sheetViews>
    <sheetView workbookViewId="0" topLeftCell="A1">
      <selection activeCell="F12" sqref="F12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62</v>
      </c>
    </row>
    <row r="5" spans="3:7" ht="12.75">
      <c r="C5" s="7" t="s">
        <v>63</v>
      </c>
      <c r="D5" s="7" t="s">
        <v>63</v>
      </c>
      <c r="E5" s="7" t="s">
        <v>119</v>
      </c>
      <c r="F5" s="7" t="s">
        <v>66</v>
      </c>
      <c r="G5" s="7"/>
    </row>
    <row r="6" spans="3:7" ht="12.75">
      <c r="C6" s="7" t="s">
        <v>64</v>
      </c>
      <c r="D6" s="7" t="s">
        <v>65</v>
      </c>
      <c r="E6" s="7" t="s">
        <v>120</v>
      </c>
      <c r="F6" s="7" t="s">
        <v>67</v>
      </c>
      <c r="G6" s="7" t="s">
        <v>68</v>
      </c>
    </row>
    <row r="7" spans="3:7" ht="12.75"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</row>
    <row r="9" spans="2:7" ht="12.75">
      <c r="B9" s="1" t="s">
        <v>116</v>
      </c>
      <c r="C9" s="8">
        <v>60000</v>
      </c>
      <c r="D9" s="8">
        <v>1433</v>
      </c>
      <c r="E9" s="8">
        <v>2483</v>
      </c>
      <c r="F9" s="8">
        <v>20840</v>
      </c>
      <c r="G9" s="8">
        <f>SUM(C9:F9)</f>
        <v>84756</v>
      </c>
    </row>
    <row r="10" spans="3:7" ht="12.75">
      <c r="C10" s="8"/>
      <c r="D10" s="8"/>
      <c r="E10" s="8"/>
      <c r="F10" s="8"/>
      <c r="G10" s="8"/>
    </row>
    <row r="11" spans="2:7" ht="12.75">
      <c r="B11" s="1" t="s">
        <v>59</v>
      </c>
      <c r="C11" s="8">
        <v>0</v>
      </c>
      <c r="D11" s="8">
        <v>0</v>
      </c>
      <c r="E11" s="8">
        <v>0</v>
      </c>
      <c r="F11" s="8">
        <v>-2328</v>
      </c>
      <c r="G11" s="8">
        <f>SUM(C11:F11)</f>
        <v>-2328</v>
      </c>
    </row>
    <row r="12" spans="3:7" ht="12.75">
      <c r="C12" s="8"/>
      <c r="D12" s="8"/>
      <c r="E12" s="8"/>
      <c r="F12" s="8"/>
      <c r="G12" s="8"/>
    </row>
    <row r="13" spans="2:7" ht="12.75">
      <c r="B13" s="1" t="s">
        <v>85</v>
      </c>
      <c r="C13" s="8">
        <v>0</v>
      </c>
      <c r="D13" s="8">
        <v>0</v>
      </c>
      <c r="E13" s="8">
        <v>0</v>
      </c>
      <c r="F13" s="8">
        <v>0</v>
      </c>
      <c r="G13" s="8">
        <f>SUM(C13:F13)</f>
        <v>0</v>
      </c>
    </row>
    <row r="14" spans="3:7" ht="12.75">
      <c r="C14" s="8"/>
      <c r="D14" s="8"/>
      <c r="E14" s="8"/>
      <c r="F14" s="8"/>
      <c r="G14" s="8"/>
    </row>
    <row r="15" spans="2:7" ht="13.5" thickBot="1">
      <c r="B15" s="1" t="s">
        <v>124</v>
      </c>
      <c r="C15" s="19">
        <f>SUM(C9:C14)</f>
        <v>60000</v>
      </c>
      <c r="D15" s="19">
        <f>SUM(D9:D14)</f>
        <v>1433</v>
      </c>
      <c r="E15" s="19">
        <f>SUM(E9:E14)</f>
        <v>2483</v>
      </c>
      <c r="F15" s="19">
        <f>SUM(F9:F14)</f>
        <v>18512</v>
      </c>
      <c r="G15" s="19">
        <f>SUM(G9:G14)</f>
        <v>82428</v>
      </c>
    </row>
    <row r="16" spans="3:7" ht="13.5" thickTop="1">
      <c r="C16" s="8"/>
      <c r="D16" s="8"/>
      <c r="E16" s="8"/>
      <c r="F16" s="8"/>
      <c r="G16" s="8"/>
    </row>
    <row r="17" spans="3:7" ht="12.75">
      <c r="C17" s="8"/>
      <c r="D17" s="8"/>
      <c r="E17" s="8"/>
      <c r="F17" s="8"/>
      <c r="G17" s="8"/>
    </row>
    <row r="18" spans="2:7" ht="12.75">
      <c r="B18" s="1" t="s">
        <v>96</v>
      </c>
      <c r="C18" s="8">
        <v>60000</v>
      </c>
      <c r="D18" s="8">
        <v>1433</v>
      </c>
      <c r="E18" s="8">
        <v>0</v>
      </c>
      <c r="F18" s="8">
        <v>18810</v>
      </c>
      <c r="G18" s="8">
        <f>SUM(C18:F18)</f>
        <v>80243</v>
      </c>
    </row>
    <row r="19" spans="3:7" ht="12.75">
      <c r="C19" s="8"/>
      <c r="D19" s="8"/>
      <c r="E19" s="8"/>
      <c r="F19" s="8"/>
      <c r="G19" s="8"/>
    </row>
    <row r="20" spans="2:7" ht="12.75">
      <c r="B20" s="1" t="s">
        <v>59</v>
      </c>
      <c r="C20" s="8">
        <v>0</v>
      </c>
      <c r="D20" s="8">
        <v>0</v>
      </c>
      <c r="E20" s="8">
        <v>0</v>
      </c>
      <c r="F20" s="8">
        <v>848</v>
      </c>
      <c r="G20" s="8">
        <f>SUM(C20:F20)</f>
        <v>848</v>
      </c>
    </row>
    <row r="21" spans="3:7" ht="12.75">
      <c r="C21" s="8"/>
      <c r="D21" s="8"/>
      <c r="E21" s="8"/>
      <c r="F21" s="8"/>
      <c r="G21" s="8"/>
    </row>
    <row r="22" spans="2:7" ht="12.75">
      <c r="B22" s="1" t="s">
        <v>85</v>
      </c>
      <c r="C22" s="8">
        <v>0</v>
      </c>
      <c r="D22" s="8">
        <v>0</v>
      </c>
      <c r="E22" s="8">
        <v>0</v>
      </c>
      <c r="F22" s="8">
        <v>0</v>
      </c>
      <c r="G22" s="8">
        <f>SUM(C22:F22)</f>
        <v>0</v>
      </c>
    </row>
    <row r="23" spans="3:7" ht="12.75">
      <c r="C23" s="8"/>
      <c r="D23" s="8"/>
      <c r="E23" s="8"/>
      <c r="F23" s="8"/>
      <c r="G23" s="8"/>
    </row>
    <row r="24" spans="2:7" ht="13.5" thickBot="1">
      <c r="B24" s="1" t="s">
        <v>127</v>
      </c>
      <c r="C24" s="19">
        <f>SUM(C18:C23)</f>
        <v>60000</v>
      </c>
      <c r="D24" s="19">
        <f>SUM(D18:D23)</f>
        <v>1433</v>
      </c>
      <c r="E24" s="19">
        <f>SUM(E18:E23)</f>
        <v>0</v>
      </c>
      <c r="F24" s="19">
        <f>SUM(F18:F23)</f>
        <v>19658</v>
      </c>
      <c r="G24" s="19">
        <f>SUM(G18:G23)</f>
        <v>81091</v>
      </c>
    </row>
    <row r="25" spans="3:7" ht="13.5" thickTop="1">
      <c r="C25" s="8"/>
      <c r="D25" s="8"/>
      <c r="E25" s="8"/>
      <c r="F25" s="8"/>
      <c r="G25" s="8"/>
    </row>
    <row r="26" spans="3:7" ht="12.75">
      <c r="C26" s="8"/>
      <c r="D26" s="8"/>
      <c r="E26" s="8"/>
      <c r="F26" s="8"/>
      <c r="G26" s="8"/>
    </row>
    <row r="27" spans="2:7" ht="12.75">
      <c r="B27" s="3" t="s">
        <v>69</v>
      </c>
      <c r="C27" s="8"/>
      <c r="D27" s="8"/>
      <c r="E27" s="8"/>
      <c r="F27" s="8"/>
      <c r="G27" s="8"/>
    </row>
    <row r="28" spans="2:7" ht="12.75">
      <c r="B28" s="3" t="s">
        <v>121</v>
      </c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3:7" ht="12.75"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</sheetData>
  <printOptions/>
  <pageMargins left="0.61" right="0.28" top="1" bottom="1" header="0.5" footer="0.5"/>
  <pageSetup horizontalDpi="360" verticalDpi="36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1"/>
  <sheetViews>
    <sheetView tabSelected="1" workbookViewId="0" topLeftCell="A43">
      <selection activeCell="B44" sqref="B44"/>
    </sheetView>
  </sheetViews>
  <sheetFormatPr defaultColWidth="9.33203125" defaultRowHeight="12.75"/>
  <cols>
    <col min="1" max="1" width="3.332031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70</v>
      </c>
    </row>
    <row r="4" spans="3:5" ht="12.75">
      <c r="C4" s="7" t="s">
        <v>97</v>
      </c>
      <c r="E4" s="7" t="s">
        <v>97</v>
      </c>
    </row>
    <row r="5" spans="3:5" ht="12.75">
      <c r="C5" s="7" t="s">
        <v>125</v>
      </c>
      <c r="E5" s="7" t="s">
        <v>126</v>
      </c>
    </row>
    <row r="6" spans="3:5" ht="12.75">
      <c r="C6" s="7" t="s">
        <v>6</v>
      </c>
      <c r="E6" s="7" t="s">
        <v>6</v>
      </c>
    </row>
    <row r="7" spans="2:5" ht="12.75">
      <c r="B7" s="3" t="s">
        <v>71</v>
      </c>
      <c r="E7" s="8"/>
    </row>
    <row r="8" spans="2:5" ht="12.75">
      <c r="B8" s="1" t="s">
        <v>109</v>
      </c>
      <c r="C8" s="8">
        <v>-1329</v>
      </c>
      <c r="E8" s="8">
        <v>1035</v>
      </c>
    </row>
    <row r="9" spans="2:5" ht="12.75">
      <c r="B9" s="1" t="s">
        <v>72</v>
      </c>
      <c r="C9" s="8"/>
      <c r="E9" s="8"/>
    </row>
    <row r="10" spans="2:5" ht="12.75">
      <c r="B10" s="1" t="s">
        <v>73</v>
      </c>
      <c r="C10" s="8">
        <v>2078</v>
      </c>
      <c r="E10" s="8">
        <v>2038</v>
      </c>
    </row>
    <row r="11" spans="2:5" ht="12.75">
      <c r="B11" s="1" t="s">
        <v>74</v>
      </c>
      <c r="C11" s="8">
        <v>291</v>
      </c>
      <c r="E11" s="8">
        <v>356</v>
      </c>
    </row>
    <row r="12" spans="2:5" ht="12.75">
      <c r="B12" s="1" t="s">
        <v>75</v>
      </c>
      <c r="C12" s="8">
        <v>-12</v>
      </c>
      <c r="E12" s="8">
        <v>-9</v>
      </c>
    </row>
    <row r="13" spans="2:5" ht="12.75">
      <c r="B13" s="1" t="s">
        <v>128</v>
      </c>
      <c r="C13" s="8">
        <v>0</v>
      </c>
      <c r="E13" s="8">
        <v>12</v>
      </c>
    </row>
    <row r="14" spans="2:5" ht="12.75">
      <c r="B14" s="1" t="s">
        <v>110</v>
      </c>
      <c r="C14" s="8">
        <v>-48</v>
      </c>
      <c r="E14" s="8">
        <v>-104</v>
      </c>
    </row>
    <row r="15" spans="2:5" ht="12.75">
      <c r="B15" s="1" t="s">
        <v>98</v>
      </c>
      <c r="C15" s="8">
        <v>30</v>
      </c>
      <c r="E15" s="8">
        <v>30</v>
      </c>
    </row>
    <row r="16" spans="3:5" ht="12.75">
      <c r="C16" s="13"/>
      <c r="E16" s="13"/>
    </row>
    <row r="17" spans="2:5" ht="12.75">
      <c r="B17" s="1" t="s">
        <v>76</v>
      </c>
      <c r="C17" s="8">
        <f>SUM(C8:C16)</f>
        <v>1010</v>
      </c>
      <c r="E17" s="8">
        <f>SUM(E8:E16)</f>
        <v>3358</v>
      </c>
    </row>
    <row r="18" spans="3:5" ht="12.75">
      <c r="C18" s="8"/>
      <c r="E18" s="8"/>
    </row>
    <row r="19" spans="2:5" ht="12.75">
      <c r="B19" s="1" t="s">
        <v>104</v>
      </c>
      <c r="C19" s="8">
        <v>3873</v>
      </c>
      <c r="E19" s="8">
        <v>-5493</v>
      </c>
    </row>
    <row r="20" spans="2:5" ht="12.75">
      <c r="B20" s="1" t="s">
        <v>105</v>
      </c>
      <c r="C20" s="8">
        <v>-25</v>
      </c>
      <c r="E20" s="8">
        <v>298</v>
      </c>
    </row>
    <row r="21" spans="2:5" ht="12.75">
      <c r="B21" s="1" t="s">
        <v>99</v>
      </c>
      <c r="C21" s="8">
        <v>-2901</v>
      </c>
      <c r="E21" s="8">
        <v>-325</v>
      </c>
    </row>
    <row r="22" spans="3:5" ht="12.75">
      <c r="C22" s="13"/>
      <c r="E22" s="13"/>
    </row>
    <row r="23" spans="2:5" ht="12.75">
      <c r="B23" s="1" t="s">
        <v>101</v>
      </c>
      <c r="C23" s="8">
        <f>SUM(C17:C22)</f>
        <v>1957</v>
      </c>
      <c r="D23" s="8"/>
      <c r="E23" s="8">
        <f>SUM(E17:E22)</f>
        <v>-2162</v>
      </c>
    </row>
    <row r="24" spans="3:5" ht="12.75">
      <c r="C24" s="8"/>
      <c r="E24" s="8"/>
    </row>
    <row r="25" spans="2:5" ht="12.75">
      <c r="B25" s="1" t="s">
        <v>77</v>
      </c>
      <c r="C25" s="8">
        <v>-291</v>
      </c>
      <c r="E25" s="8">
        <v>-356</v>
      </c>
    </row>
    <row r="26" spans="2:5" ht="12.75">
      <c r="B26" s="1" t="s">
        <v>75</v>
      </c>
      <c r="C26" s="8">
        <v>12</v>
      </c>
      <c r="E26" s="8">
        <v>9</v>
      </c>
    </row>
    <row r="27" spans="2:5" ht="12.75">
      <c r="B27" s="1" t="s">
        <v>78</v>
      </c>
      <c r="C27" s="8">
        <v>-438</v>
      </c>
      <c r="E27" s="8">
        <v>-392</v>
      </c>
    </row>
    <row r="28" spans="2:5" ht="12.75">
      <c r="B28" s="1" t="s">
        <v>114</v>
      </c>
      <c r="C28" s="8">
        <v>1652</v>
      </c>
      <c r="E28" s="8">
        <v>0</v>
      </c>
    </row>
    <row r="29" spans="3:5" ht="12.75">
      <c r="C29" s="13"/>
      <c r="E29" s="13"/>
    </row>
    <row r="30" spans="2:5" ht="12.75">
      <c r="B30" s="1" t="s">
        <v>102</v>
      </c>
      <c r="C30" s="8">
        <f>SUM(C23:C29)</f>
        <v>2892</v>
      </c>
      <c r="E30" s="8">
        <f>SUM(E23:E29)</f>
        <v>-2901</v>
      </c>
    </row>
    <row r="31" spans="3:5" ht="12.75">
      <c r="C31" s="8"/>
      <c r="E31" s="8"/>
    </row>
    <row r="32" spans="2:5" ht="12.75">
      <c r="B32" s="3" t="s">
        <v>79</v>
      </c>
      <c r="C32" s="8"/>
      <c r="E32" s="8"/>
    </row>
    <row r="33" spans="3:5" ht="12.75">
      <c r="C33" s="8"/>
      <c r="E33" s="20"/>
    </row>
    <row r="34" spans="2:5" ht="12.75">
      <c r="B34" s="1" t="s">
        <v>80</v>
      </c>
      <c r="C34" s="9">
        <v>-387</v>
      </c>
      <c r="D34" s="8"/>
      <c r="E34" s="9">
        <v>-936</v>
      </c>
    </row>
    <row r="35" spans="2:5" ht="12.75">
      <c r="B35" s="1" t="s">
        <v>81</v>
      </c>
      <c r="C35" s="10">
        <v>190</v>
      </c>
      <c r="D35" s="8"/>
      <c r="E35" s="10">
        <v>198</v>
      </c>
    </row>
    <row r="36" spans="3:5" ht="12.75">
      <c r="C36" s="21"/>
      <c r="D36" s="8"/>
      <c r="E36" s="21"/>
    </row>
    <row r="37" spans="2:5" ht="12.75">
      <c r="B37" s="1" t="s">
        <v>82</v>
      </c>
      <c r="C37" s="8">
        <f>SUM(C34:C36)</f>
        <v>-197</v>
      </c>
      <c r="E37" s="8">
        <f>SUM(E34:E36)</f>
        <v>-738</v>
      </c>
    </row>
    <row r="38" spans="3:5" ht="12.75">
      <c r="C38" s="8"/>
      <c r="E38" s="20"/>
    </row>
    <row r="39" spans="2:5" ht="12.75">
      <c r="B39" s="3" t="s">
        <v>83</v>
      </c>
      <c r="C39" s="8"/>
      <c r="E39" s="20"/>
    </row>
    <row r="40" spans="3:5" ht="12.75">
      <c r="C40" s="8"/>
      <c r="E40" s="20"/>
    </row>
    <row r="41" spans="2:5" ht="12.75">
      <c r="B41" s="1" t="s">
        <v>84</v>
      </c>
      <c r="C41" s="9">
        <v>-6993</v>
      </c>
      <c r="D41" s="8"/>
      <c r="E41" s="9">
        <v>3586</v>
      </c>
    </row>
    <row r="42" spans="2:5" ht="12.75">
      <c r="B42" s="1" t="s">
        <v>122</v>
      </c>
      <c r="C42" s="10">
        <v>2635</v>
      </c>
      <c r="D42" s="8"/>
      <c r="E42" s="10">
        <v>0</v>
      </c>
    </row>
    <row r="43" spans="2:5" ht="12.75">
      <c r="B43" s="1" t="s">
        <v>130</v>
      </c>
      <c r="C43" s="10">
        <v>-204</v>
      </c>
      <c r="D43" s="8"/>
      <c r="E43" s="10">
        <v>-274</v>
      </c>
    </row>
    <row r="44" spans="2:5" ht="12.75">
      <c r="B44" s="1" t="s">
        <v>85</v>
      </c>
      <c r="C44" s="10">
        <v>0</v>
      </c>
      <c r="D44" s="8"/>
      <c r="E44" s="10">
        <v>0</v>
      </c>
    </row>
    <row r="45" spans="2:5" ht="12.75">
      <c r="B45" s="1" t="s">
        <v>113</v>
      </c>
      <c r="C45" s="10">
        <v>-2000</v>
      </c>
      <c r="D45" s="8"/>
      <c r="E45" s="10">
        <v>0</v>
      </c>
    </row>
    <row r="46" spans="3:5" ht="12.75">
      <c r="C46" s="21"/>
      <c r="D46" s="8"/>
      <c r="E46" s="21"/>
    </row>
    <row r="47" spans="2:5" ht="12.75">
      <c r="B47" s="1" t="s">
        <v>103</v>
      </c>
      <c r="C47" s="8">
        <f>SUM(C41:C46)</f>
        <v>-6562</v>
      </c>
      <c r="E47" s="8">
        <f>SUM(E41:E46)</f>
        <v>3312</v>
      </c>
    </row>
    <row r="48" spans="3:5" ht="12.75">
      <c r="C48" s="13"/>
      <c r="E48" s="22"/>
    </row>
    <row r="49" spans="2:5" ht="12.75">
      <c r="B49" s="1" t="s">
        <v>86</v>
      </c>
      <c r="C49" s="8">
        <f>+C30+C37+C47</f>
        <v>-3867</v>
      </c>
      <c r="E49" s="8">
        <f>+E30+E37+E47</f>
        <v>-327</v>
      </c>
    </row>
    <row r="50" spans="3:5" ht="12.75">
      <c r="C50" s="8"/>
      <c r="E50" s="20"/>
    </row>
    <row r="51" spans="2:5" ht="12.75">
      <c r="B51" s="1" t="s">
        <v>87</v>
      </c>
      <c r="C51" s="8">
        <v>2904</v>
      </c>
      <c r="E51" s="20">
        <v>387</v>
      </c>
    </row>
    <row r="52" spans="3:5" ht="12.75">
      <c r="C52" s="8"/>
      <c r="E52" s="20"/>
    </row>
    <row r="53" spans="2:5" ht="13.5" thickBot="1">
      <c r="B53" s="1" t="s">
        <v>88</v>
      </c>
      <c r="C53" s="19">
        <f>+C49+C51</f>
        <v>-963</v>
      </c>
      <c r="E53" s="19">
        <f>+E49+E51</f>
        <v>60</v>
      </c>
    </row>
    <row r="54" spans="3:5" ht="13.5" thickTop="1">
      <c r="C54" s="8"/>
      <c r="E54" s="20"/>
    </row>
    <row r="55" spans="2:5" ht="12.75">
      <c r="B55" s="1" t="s">
        <v>89</v>
      </c>
      <c r="C55" s="8"/>
      <c r="E55" s="20"/>
    </row>
    <row r="56" spans="3:5" ht="12.75">
      <c r="C56" s="8"/>
      <c r="E56" s="20"/>
    </row>
    <row r="57" spans="2:5" ht="12.75">
      <c r="B57" s="1" t="s">
        <v>90</v>
      </c>
      <c r="C57" s="8">
        <v>5011</v>
      </c>
      <c r="E57" s="8">
        <v>5945</v>
      </c>
    </row>
    <row r="58" spans="2:5" ht="12.75">
      <c r="B58" s="1" t="s">
        <v>91</v>
      </c>
      <c r="C58" s="13">
        <v>-5950</v>
      </c>
      <c r="E58" s="13">
        <v>-5869</v>
      </c>
    </row>
    <row r="59" spans="3:5" ht="12.75">
      <c r="C59" s="8">
        <f>SUM(C57:C58)</f>
        <v>-939</v>
      </c>
      <c r="E59" s="8">
        <f>SUM(E57:E58)</f>
        <v>76</v>
      </c>
    </row>
    <row r="60" spans="2:5" ht="12.75">
      <c r="B60" s="1" t="s">
        <v>92</v>
      </c>
      <c r="C60" s="8">
        <v>-24</v>
      </c>
      <c r="E60" s="8">
        <v>-16</v>
      </c>
    </row>
    <row r="61" spans="3:5" ht="13.5" thickBot="1">
      <c r="C61" s="19">
        <f>SUM(C59:C60)</f>
        <v>-963</v>
      </c>
      <c r="E61" s="19">
        <f>SUM(E59:E60)</f>
        <v>60</v>
      </c>
    </row>
    <row r="62" spans="3:5" ht="13.5" thickTop="1">
      <c r="C62" s="23"/>
      <c r="E62" s="20"/>
    </row>
    <row r="63" spans="3:5" ht="12.75">
      <c r="C63" s="8"/>
      <c r="E63" s="20"/>
    </row>
    <row r="64" spans="2:5" ht="12.75">
      <c r="B64" s="3" t="s">
        <v>93</v>
      </c>
      <c r="C64" s="8"/>
      <c r="E64" s="20"/>
    </row>
    <row r="65" spans="2:5" ht="12.75">
      <c r="B65" s="3" t="s">
        <v>117</v>
      </c>
      <c r="C65" s="8"/>
      <c r="E65" s="20"/>
    </row>
    <row r="66" spans="3:5" ht="12.75">
      <c r="C66" s="8"/>
      <c r="E66" s="20"/>
    </row>
    <row r="67" spans="3:5" ht="12.75">
      <c r="C67" s="8"/>
      <c r="E67" s="20"/>
    </row>
    <row r="68" spans="3:5" ht="12.75">
      <c r="C68" s="8"/>
      <c r="E68" s="20"/>
    </row>
    <row r="69" spans="3:5" ht="12.75">
      <c r="C69" s="8"/>
      <c r="E69" s="20"/>
    </row>
    <row r="70" spans="3:5" ht="12.75">
      <c r="C70" s="8"/>
      <c r="E70" s="20"/>
    </row>
    <row r="71" spans="3:5" ht="12.75">
      <c r="C71" s="8"/>
      <c r="E71" s="20"/>
    </row>
    <row r="72" spans="3:5" ht="12.75">
      <c r="C72" s="8"/>
      <c r="E72" s="20"/>
    </row>
    <row r="73" spans="3:5" ht="12.75">
      <c r="C73" s="8"/>
      <c r="E73" s="20"/>
    </row>
    <row r="74" spans="3:5" ht="12.75">
      <c r="C74" s="8"/>
      <c r="E74" s="20"/>
    </row>
    <row r="75" spans="3:5" ht="12.75">
      <c r="C75" s="8"/>
      <c r="E75" s="20"/>
    </row>
    <row r="76" spans="3:5" ht="12.75">
      <c r="C76" s="8"/>
      <c r="E76" s="20"/>
    </row>
    <row r="77" spans="3:5" ht="12.75">
      <c r="C77" s="8"/>
      <c r="E77" s="20"/>
    </row>
    <row r="78" spans="3:5" ht="12.75">
      <c r="C78" s="8"/>
      <c r="E78" s="20"/>
    </row>
    <row r="79" spans="3:5" ht="12.75">
      <c r="C79" s="8"/>
      <c r="E79" s="20"/>
    </row>
    <row r="80" spans="3:5" ht="12.75">
      <c r="C80" s="8"/>
      <c r="E80" s="20"/>
    </row>
    <row r="81" spans="3:5" ht="12.75">
      <c r="C81" s="8"/>
      <c r="E81" s="20"/>
    </row>
    <row r="82" spans="3:5" ht="12.75">
      <c r="C82" s="8"/>
      <c r="E82" s="20"/>
    </row>
    <row r="83" spans="3:5" ht="12.75">
      <c r="C83" s="8"/>
      <c r="E83" s="20"/>
    </row>
    <row r="84" spans="3:5" ht="12.75">
      <c r="C84" s="8"/>
      <c r="E84" s="20"/>
    </row>
    <row r="85" spans="3:5" ht="12.75">
      <c r="C85" s="8"/>
      <c r="E85" s="20"/>
    </row>
    <row r="86" spans="3:5" ht="12.75">
      <c r="C86" s="8"/>
      <c r="E86" s="20"/>
    </row>
    <row r="87" spans="3:5" ht="12.75">
      <c r="C87" s="8"/>
      <c r="E87" s="20"/>
    </row>
    <row r="88" spans="3:5" ht="12.75">
      <c r="C88" s="8"/>
      <c r="E88" s="20"/>
    </row>
    <row r="89" spans="3:5" ht="12.75">
      <c r="C89" s="8"/>
      <c r="E89" s="20"/>
    </row>
    <row r="90" spans="3:5" ht="12.75">
      <c r="C90" s="8"/>
      <c r="E90" s="20"/>
    </row>
    <row r="91" spans="3:5" ht="12.75">
      <c r="C91" s="8"/>
      <c r="E91" s="20"/>
    </row>
    <row r="92" spans="3:5" ht="12.75">
      <c r="C92" s="8"/>
      <c r="E92" s="20"/>
    </row>
    <row r="93" spans="3:5" ht="12.75">
      <c r="C93" s="8"/>
      <c r="E93" s="20"/>
    </row>
    <row r="94" spans="3:5" ht="12.75">
      <c r="C94" s="8"/>
      <c r="E94" s="20"/>
    </row>
    <row r="95" spans="3:5" ht="12.75">
      <c r="C95" s="8"/>
      <c r="E95" s="20"/>
    </row>
    <row r="96" spans="3:5" ht="12.75">
      <c r="C96" s="8"/>
      <c r="E96" s="20"/>
    </row>
    <row r="97" spans="3:5" ht="12.75">
      <c r="C97" s="8"/>
      <c r="E97" s="20"/>
    </row>
    <row r="98" spans="3:5" ht="12.75">
      <c r="C98" s="8"/>
      <c r="E98" s="20"/>
    </row>
    <row r="99" spans="3:5" ht="12.75">
      <c r="C99" s="8"/>
      <c r="E99" s="20"/>
    </row>
    <row r="100" spans="3:5" ht="12.75">
      <c r="C100" s="8"/>
      <c r="E100" s="20"/>
    </row>
    <row r="101" spans="3:5" ht="12.75">
      <c r="C101" s="8"/>
      <c r="E101" s="20"/>
    </row>
    <row r="102" spans="3:5" ht="12.75">
      <c r="C102" s="8"/>
      <c r="E102" s="20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</sheetData>
  <printOptions/>
  <pageMargins left="0.96" right="0.3" top="0.67" bottom="0.63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 HEN INDUSTRIES BHD</cp:lastModifiedBy>
  <cp:lastPrinted>2005-05-23T00:51:37Z</cp:lastPrinted>
  <dcterms:created xsi:type="dcterms:W3CDTF">1996-10-14T23:33:28Z</dcterms:created>
  <dcterms:modified xsi:type="dcterms:W3CDTF">2005-08-25T05:36:02Z</dcterms:modified>
  <cp:category/>
  <cp:version/>
  <cp:contentType/>
  <cp:contentStatus/>
</cp:coreProperties>
</file>